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 v km 111,548..." sheetId="2" r:id="rId2"/>
    <sheet name="SO 02.1 - Most v km 26,04..." sheetId="3" r:id="rId3"/>
    <sheet name="SO 02.2 - Most v km 26,29..." sheetId="4" r:id="rId4"/>
    <sheet name="SO 03 - Most v km 134,554..." sheetId="5" r:id="rId5"/>
    <sheet name="SO 04 - Most v km 4,256, ..." sheetId="6" r:id="rId6"/>
    <sheet name="SO 05 - Most v km 1,611, ..." sheetId="7" r:id="rId7"/>
    <sheet name="SO 06.1 - Most v km 77,59..." sheetId="8" r:id="rId8"/>
    <sheet name="SO 06.2 - Most v km 77,72..." sheetId="9" r:id="rId9"/>
    <sheet name="SO 06.3 - Most v km 78,13..." sheetId="10" r:id="rId10"/>
    <sheet name="SO 06.4 - Most v km 79,33..." sheetId="11" r:id="rId11"/>
    <sheet name="SO 07 - Most v km 131,840...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01 - Most v km 111,548...'!$C$118:$K$147</definedName>
    <definedName name="_xlnm.Print_Area" localSheetId="1">'SO 01 - Most v km 111,548...'!$C$4:$J$76,'SO 01 - Most v km 111,548...'!$C$82:$J$100,'SO 01 - Most v km 111,548...'!$C$106:$K$147</definedName>
    <definedName name="_xlnm.Print_Titles" localSheetId="1">'SO 01 - Most v km 111,548...'!$118:$118</definedName>
    <definedName name="_xlnm._FilterDatabase" localSheetId="2" hidden="1">'SO 02.1 - Most v km 26,04...'!$C$118:$K$147</definedName>
    <definedName name="_xlnm.Print_Area" localSheetId="2">'SO 02.1 - Most v km 26,04...'!$C$4:$J$76,'SO 02.1 - Most v km 26,04...'!$C$82:$J$100,'SO 02.1 - Most v km 26,04...'!$C$106:$K$147</definedName>
    <definedName name="_xlnm.Print_Titles" localSheetId="2">'SO 02.1 - Most v km 26,04...'!$118:$118</definedName>
    <definedName name="_xlnm._FilterDatabase" localSheetId="3" hidden="1">'SO 02.2 - Most v km 26,29...'!$C$118:$K$147</definedName>
    <definedName name="_xlnm.Print_Area" localSheetId="3">'SO 02.2 - Most v km 26,29...'!$C$4:$J$76,'SO 02.2 - Most v km 26,29...'!$C$82:$J$100,'SO 02.2 - Most v km 26,29...'!$C$106:$K$147</definedName>
    <definedName name="_xlnm.Print_Titles" localSheetId="3">'SO 02.2 - Most v km 26,29...'!$118:$118</definedName>
    <definedName name="_xlnm._FilterDatabase" localSheetId="4" hidden="1">'SO 03 - Most v km 134,554...'!$C$118:$K$147</definedName>
    <definedName name="_xlnm.Print_Area" localSheetId="4">'SO 03 - Most v km 134,554...'!$C$4:$J$76,'SO 03 - Most v km 134,554...'!$C$82:$J$100,'SO 03 - Most v km 134,554...'!$C$106:$K$147</definedName>
    <definedName name="_xlnm.Print_Titles" localSheetId="4">'SO 03 - Most v km 134,554...'!$118:$118</definedName>
    <definedName name="_xlnm._FilterDatabase" localSheetId="5" hidden="1">'SO 04 - Most v km 4,256, ...'!$C$118:$K$147</definedName>
    <definedName name="_xlnm.Print_Area" localSheetId="5">'SO 04 - Most v km 4,256, ...'!$C$4:$J$76,'SO 04 - Most v km 4,256, ...'!$C$82:$J$100,'SO 04 - Most v km 4,256, ...'!$C$106:$K$147</definedName>
    <definedName name="_xlnm.Print_Titles" localSheetId="5">'SO 04 - Most v km 4,256, ...'!$118:$118</definedName>
    <definedName name="_xlnm._FilterDatabase" localSheetId="6" hidden="1">'SO 05 - Most v km 1,611, ...'!$C$118:$K$147</definedName>
    <definedName name="_xlnm.Print_Area" localSheetId="6">'SO 05 - Most v km 1,611, ...'!$C$4:$J$76,'SO 05 - Most v km 1,611, ...'!$C$82:$J$100,'SO 05 - Most v km 1,611, ...'!$C$106:$K$147</definedName>
    <definedName name="_xlnm.Print_Titles" localSheetId="6">'SO 05 - Most v km 1,611, ...'!$118:$118</definedName>
    <definedName name="_xlnm._FilterDatabase" localSheetId="7" hidden="1">'SO 06.1 - Most v km 77,59...'!$C$118:$K$147</definedName>
    <definedName name="_xlnm.Print_Area" localSheetId="7">'SO 06.1 - Most v km 77,59...'!$C$4:$J$76,'SO 06.1 - Most v km 77,59...'!$C$82:$J$100,'SO 06.1 - Most v km 77,59...'!$C$106:$K$147</definedName>
    <definedName name="_xlnm.Print_Titles" localSheetId="7">'SO 06.1 - Most v km 77,59...'!$118:$118</definedName>
    <definedName name="_xlnm._FilterDatabase" localSheetId="8" hidden="1">'SO 06.2 - Most v km 77,72...'!$C$118:$K$147</definedName>
    <definedName name="_xlnm.Print_Area" localSheetId="8">'SO 06.2 - Most v km 77,72...'!$C$4:$J$76,'SO 06.2 - Most v km 77,72...'!$C$82:$J$100,'SO 06.2 - Most v km 77,72...'!$C$106:$K$147</definedName>
    <definedName name="_xlnm.Print_Titles" localSheetId="8">'SO 06.2 - Most v km 77,72...'!$118:$118</definedName>
    <definedName name="_xlnm._FilterDatabase" localSheetId="9" hidden="1">'SO 06.3 - Most v km 78,13...'!$C$118:$K$147</definedName>
    <definedName name="_xlnm.Print_Area" localSheetId="9">'SO 06.3 - Most v km 78,13...'!$C$4:$J$76,'SO 06.3 - Most v km 78,13...'!$C$82:$J$100,'SO 06.3 - Most v km 78,13...'!$C$106:$K$147</definedName>
    <definedName name="_xlnm.Print_Titles" localSheetId="9">'SO 06.3 - Most v km 78,13...'!$118:$118</definedName>
    <definedName name="_xlnm._FilterDatabase" localSheetId="10" hidden="1">'SO 06.4 - Most v km 79,33...'!$C$118:$K$147</definedName>
    <definedName name="_xlnm.Print_Area" localSheetId="10">'SO 06.4 - Most v km 79,33...'!$C$4:$J$76,'SO 06.4 - Most v km 79,33...'!$C$82:$J$100,'SO 06.4 - Most v km 79,33...'!$C$106:$K$147</definedName>
    <definedName name="_xlnm.Print_Titles" localSheetId="10">'SO 06.4 - Most v km 79,33...'!$118:$118</definedName>
    <definedName name="_xlnm._FilterDatabase" localSheetId="11" hidden="1">'SO 07 - Most v km 131,840...'!$C$118:$K$147</definedName>
    <definedName name="_xlnm.Print_Area" localSheetId="11">'SO 07 - Most v km 131,840...'!$C$4:$J$76,'SO 07 - Most v km 131,840...'!$C$82:$J$100,'SO 07 - Most v km 131,840...'!$C$106:$K$147</definedName>
    <definedName name="_xlnm.Print_Titles" localSheetId="11">'SO 07 - Most v km 131,840...'!$118:$118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89"/>
  <c r="E7"/>
  <c r="E109"/>
  <c i="11" r="J37"/>
  <c r="J36"/>
  <c i="1" r="AY104"/>
  <c i="11" r="J35"/>
  <c i="1" r="AX104"/>
  <c i="11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10" r="J37"/>
  <c r="J36"/>
  <c i="1" r="AY103"/>
  <c i="10" r="J35"/>
  <c i="1" r="AX103"/>
  <c i="10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109"/>
  <c i="9" r="J37"/>
  <c r="J36"/>
  <c i="1" r="AY102"/>
  <c i="9" r="J35"/>
  <c i="1" r="AX102"/>
  <c i="9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8" r="J37"/>
  <c r="J36"/>
  <c i="1" r="AY101"/>
  <c i="8" r="J35"/>
  <c i="1" r="AX101"/>
  <c i="8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85"/>
  <c i="7" r="J37"/>
  <c r="J36"/>
  <c i="1" r="AY100"/>
  <c i="7" r="J35"/>
  <c i="1" r="AX100"/>
  <c i="7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85"/>
  <c i="6" r="J37"/>
  <c r="J36"/>
  <c i="1" r="AY99"/>
  <c i="6" r="J35"/>
  <c i="1" r="AX99"/>
  <c i="6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89"/>
  <c r="E7"/>
  <c r="E85"/>
  <c i="5" r="J37"/>
  <c r="J36"/>
  <c i="1" r="AY98"/>
  <c i="5" r="J35"/>
  <c i="1" r="AX98"/>
  <c i="5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115"/>
  <c r="J14"/>
  <c r="J12"/>
  <c r="J89"/>
  <c r="E7"/>
  <c r="E85"/>
  <c i="4" r="J37"/>
  <c r="J36"/>
  <c i="1" r="AY97"/>
  <c i="4" r="J35"/>
  <c i="1" r="AX97"/>
  <c i="4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113"/>
  <c r="E7"/>
  <c r="E109"/>
  <c i="3" r="J37"/>
  <c r="J36"/>
  <c i="1" r="AY96"/>
  <c i="3" r="J35"/>
  <c i="1" r="AX96"/>
  <c i="3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109"/>
  <c i="1" r="L90"/>
  <c r="AM90"/>
  <c r="AM89"/>
  <c r="L89"/>
  <c r="AM87"/>
  <c r="L87"/>
  <c r="L85"/>
  <c r="L84"/>
  <c i="2" r="J138"/>
  <c r="BK143"/>
  <c r="BK122"/>
  <c i="3" r="BK122"/>
  <c r="BK133"/>
  <c i="4" r="J128"/>
  <c r="J122"/>
  <c i="5" r="J133"/>
  <c r="BK138"/>
  <c r="J122"/>
  <c i="6" r="BK133"/>
  <c r="J128"/>
  <c i="7" r="J122"/>
  <c r="BK138"/>
  <c i="8" r="BK138"/>
  <c r="J143"/>
  <c r="J138"/>
  <c i="9" r="J143"/>
  <c r="J133"/>
  <c i="10" r="J138"/>
  <c r="BK143"/>
  <c r="J128"/>
  <c i="11" r="J133"/>
  <c r="BK133"/>
  <c i="12" r="J122"/>
  <c r="J128"/>
  <c r="J138"/>
  <c i="2" r="J143"/>
  <c r="J133"/>
  <c i="3" r="J138"/>
  <c r="J143"/>
  <c r="J122"/>
  <c i="4" r="BK143"/>
  <c r="BK133"/>
  <c i="5" r="J128"/>
  <c r="J138"/>
  <c i="6" r="J138"/>
  <c r="BK138"/>
  <c i="7" r="BK128"/>
  <c r="BK143"/>
  <c r="J128"/>
  <c i="8" r="J128"/>
  <c r="BK122"/>
  <c i="9" r="BK138"/>
  <c r="BK143"/>
  <c r="BK122"/>
  <c i="10" r="J143"/>
  <c r="BK122"/>
  <c i="11" r="J128"/>
  <c r="J122"/>
  <c i="12" r="J143"/>
  <c r="BK138"/>
  <c r="BK133"/>
  <c i="2" r="J128"/>
  <c i="1" r="AS94"/>
  <c i="4" r="J133"/>
  <c r="BK128"/>
  <c i="5" r="BK122"/>
  <c r="BK133"/>
  <c i="6" r="J143"/>
  <c r="BK128"/>
  <c r="J122"/>
  <c i="7" r="J143"/>
  <c r="BK133"/>
  <c i="8" r="J133"/>
  <c r="BK133"/>
  <c r="J122"/>
  <c i="9" r="J128"/>
  <c r="BK128"/>
  <c i="10" r="J122"/>
  <c r="BK138"/>
  <c i="11" r="J138"/>
  <c r="BK143"/>
  <c i="12" r="BK128"/>
  <c i="2" r="BK133"/>
  <c r="J122"/>
  <c r="BK138"/>
  <c r="BK128"/>
  <c i="3" r="J128"/>
  <c r="BK143"/>
  <c r="J133"/>
  <c r="BK138"/>
  <c r="BK128"/>
  <c i="4" r="J138"/>
  <c r="BK138"/>
  <c r="J143"/>
  <c r="BK122"/>
  <c i="5" r="J143"/>
  <c r="BK143"/>
  <c r="BK128"/>
  <c i="6" r="BK122"/>
  <c r="BK143"/>
  <c r="J133"/>
  <c i="7" r="J133"/>
  <c r="J138"/>
  <c r="BK122"/>
  <c i="8" r="BK128"/>
  <c r="BK143"/>
  <c i="9" r="BK133"/>
  <c r="J122"/>
  <c r="J138"/>
  <c i="10" r="BK128"/>
  <c r="BK133"/>
  <c r="J133"/>
  <c i="11" r="J143"/>
  <c r="BK122"/>
  <c r="BK138"/>
  <c r="BK128"/>
  <c i="12" r="J133"/>
  <c r="BK143"/>
  <c r="BK122"/>
  <c i="2" l="1" r="T127"/>
  <c r="T120"/>
  <c r="T119"/>
  <c i="3" r="P127"/>
  <c r="P120"/>
  <c r="P119"/>
  <c i="1" r="AU96"/>
  <c i="4" r="T127"/>
  <c r="T120"/>
  <c r="T119"/>
  <c i="2" r="BK127"/>
  <c r="J127"/>
  <c r="J99"/>
  <c i="3" r="BK127"/>
  <c r="J127"/>
  <c r="J99"/>
  <c i="4" r="R127"/>
  <c r="R120"/>
  <c r="R119"/>
  <c i="5" r="R127"/>
  <c r="R120"/>
  <c r="R119"/>
  <c i="8" r="BK127"/>
  <c r="T127"/>
  <c r="T120"/>
  <c r="T119"/>
  <c i="9" r="T127"/>
  <c r="T120"/>
  <c r="T119"/>
  <c i="10" r="T127"/>
  <c r="T120"/>
  <c r="T119"/>
  <c i="11" r="P127"/>
  <c r="P120"/>
  <c r="P119"/>
  <c i="1" r="AU104"/>
  <c i="2" r="P127"/>
  <c r="P120"/>
  <c r="P119"/>
  <c i="1" r="AU95"/>
  <c i="3" r="R127"/>
  <c r="R120"/>
  <c r="R119"/>
  <c i="4" r="BK127"/>
  <c r="J127"/>
  <c r="J99"/>
  <c i="5" r="T127"/>
  <c r="T120"/>
  <c r="T119"/>
  <c i="6" r="BK127"/>
  <c r="J127"/>
  <c r="J99"/>
  <c r="T127"/>
  <c r="T120"/>
  <c r="T119"/>
  <c i="7" r="P127"/>
  <c r="P120"/>
  <c r="P119"/>
  <c i="1" r="AU100"/>
  <c i="7" r="T127"/>
  <c r="T120"/>
  <c r="T119"/>
  <c i="8" r="R127"/>
  <c r="R120"/>
  <c r="R119"/>
  <c i="9" r="P127"/>
  <c r="P120"/>
  <c r="P119"/>
  <c i="1" r="AU102"/>
  <c i="10" r="R127"/>
  <c r="R120"/>
  <c r="R119"/>
  <c i="11" r="R127"/>
  <c r="R120"/>
  <c r="R119"/>
  <c i="12" r="BK127"/>
  <c r="J127"/>
  <c r="J99"/>
  <c r="R127"/>
  <c r="R120"/>
  <c r="R119"/>
  <c i="2" r="R127"/>
  <c r="R120"/>
  <c r="R119"/>
  <c i="3" r="T127"/>
  <c r="T120"/>
  <c r="T119"/>
  <c i="4" r="P127"/>
  <c r="P120"/>
  <c r="P119"/>
  <c i="1" r="AU97"/>
  <c i="5" r="BK127"/>
  <c r="J127"/>
  <c r="J99"/>
  <c r="P127"/>
  <c r="P120"/>
  <c r="P119"/>
  <c i="1" r="AU98"/>
  <c i="6" r="P127"/>
  <c r="P120"/>
  <c r="P119"/>
  <c i="1" r="AU99"/>
  <c i="6" r="R127"/>
  <c r="R120"/>
  <c r="R119"/>
  <c i="7" r="BK127"/>
  <c r="J127"/>
  <c r="J99"/>
  <c r="R127"/>
  <c r="R120"/>
  <c r="R119"/>
  <c i="8" r="P127"/>
  <c r="P120"/>
  <c r="P119"/>
  <c i="1" r="AU101"/>
  <c i="9" r="BK127"/>
  <c r="J127"/>
  <c r="J99"/>
  <c r="R127"/>
  <c r="R120"/>
  <c r="R119"/>
  <c i="10" r="BK127"/>
  <c r="J127"/>
  <c r="J99"/>
  <c r="P127"/>
  <c r="P120"/>
  <c r="P119"/>
  <c i="1" r="AU103"/>
  <c i="11" r="BK127"/>
  <c r="J127"/>
  <c r="J99"/>
  <c r="T127"/>
  <c r="T120"/>
  <c r="T119"/>
  <c i="12" r="P127"/>
  <c r="P120"/>
  <c r="P119"/>
  <c i="1" r="AU105"/>
  <c i="12" r="T127"/>
  <c r="T120"/>
  <c r="T119"/>
  <c i="3" r="BK121"/>
  <c r="J121"/>
  <c r="J98"/>
  <c i="4" r="BK121"/>
  <c r="J121"/>
  <c r="J98"/>
  <c i="10" r="BK121"/>
  <c r="J121"/>
  <c r="J98"/>
  <c i="5" r="BK121"/>
  <c r="J121"/>
  <c r="J98"/>
  <c i="6" r="BK121"/>
  <c r="J121"/>
  <c r="J98"/>
  <c i="9" r="BK121"/>
  <c r="J121"/>
  <c r="J98"/>
  <c i="2" r="BK121"/>
  <c r="J121"/>
  <c r="J98"/>
  <c i="7" r="BK121"/>
  <c r="J121"/>
  <c r="J98"/>
  <c i="8" r="BK121"/>
  <c r="J121"/>
  <c r="J98"/>
  <c i="11" r="BK121"/>
  <c r="J121"/>
  <c r="J98"/>
  <c i="12" r="BK121"/>
  <c r="BK120"/>
  <c r="BK119"/>
  <c r="J119"/>
  <c r="J96"/>
  <c r="E85"/>
  <c r="J91"/>
  <c r="J113"/>
  <c r="F116"/>
  <c r="J116"/>
  <c r="BE122"/>
  <c r="BE128"/>
  <c r="F115"/>
  <c r="BE138"/>
  <c r="BE133"/>
  <c r="BE143"/>
  <c i="11" r="E85"/>
  <c r="F91"/>
  <c r="J91"/>
  <c r="J116"/>
  <c r="BE122"/>
  <c r="BE128"/>
  <c r="BE143"/>
  <c r="J89"/>
  <c r="F92"/>
  <c r="BE133"/>
  <c r="BE138"/>
  <c i="9" r="BK120"/>
  <c r="J120"/>
  <c r="J97"/>
  <c i="10" r="E85"/>
  <c r="F91"/>
  <c r="F92"/>
  <c r="J113"/>
  <c r="BE128"/>
  <c r="BE138"/>
  <c r="J115"/>
  <c r="BE122"/>
  <c r="J92"/>
  <c r="BE133"/>
  <c r="BE143"/>
  <c i="9" r="F91"/>
  <c r="J91"/>
  <c r="J92"/>
  <c r="BE133"/>
  <c r="BE143"/>
  <c i="8" r="J127"/>
  <c r="J99"/>
  <c i="9" r="E85"/>
  <c r="BE122"/>
  <c r="BE128"/>
  <c r="J89"/>
  <c r="F92"/>
  <c r="BE138"/>
  <c i="7" r="BK120"/>
  <c r="BK119"/>
  <c r="J119"/>
  <c i="8" r="F92"/>
  <c r="E109"/>
  <c r="BE128"/>
  <c r="BE133"/>
  <c r="F91"/>
  <c r="J92"/>
  <c r="J113"/>
  <c r="J115"/>
  <c r="BE138"/>
  <c r="BE143"/>
  <c r="BE122"/>
  <c i="7" r="J89"/>
  <c r="F92"/>
  <c r="E109"/>
  <c r="F115"/>
  <c r="J115"/>
  <c r="BE122"/>
  <c r="BE138"/>
  <c r="BE143"/>
  <c i="6" r="BK120"/>
  <c r="J120"/>
  <c r="J97"/>
  <c i="7" r="J92"/>
  <c r="BE128"/>
  <c r="BE133"/>
  <c i="5" r="BK120"/>
  <c r="BK119"/>
  <c r="J119"/>
  <c r="J96"/>
  <c i="6" r="F91"/>
  <c r="F92"/>
  <c r="J92"/>
  <c r="J113"/>
  <c r="BE122"/>
  <c r="BE128"/>
  <c r="BE143"/>
  <c r="J91"/>
  <c r="E109"/>
  <c r="BE133"/>
  <c r="BE138"/>
  <c i="4" r="BK120"/>
  <c r="J120"/>
  <c r="J97"/>
  <c i="5" r="F91"/>
  <c r="J91"/>
  <c r="E109"/>
  <c r="J113"/>
  <c r="F116"/>
  <c r="J116"/>
  <c r="BE122"/>
  <c r="BE128"/>
  <c r="BE138"/>
  <c r="BE143"/>
  <c r="BE133"/>
  <c i="4" r="J91"/>
  <c r="F115"/>
  <c r="F116"/>
  <c r="BE138"/>
  <c r="E85"/>
  <c r="BE122"/>
  <c r="BE128"/>
  <c r="J89"/>
  <c r="J116"/>
  <c r="BE133"/>
  <c r="BE143"/>
  <c i="3" r="F92"/>
  <c r="J92"/>
  <c r="J89"/>
  <c r="J91"/>
  <c r="F115"/>
  <c r="E85"/>
  <c r="BE128"/>
  <c r="BE122"/>
  <c r="BE133"/>
  <c r="BE138"/>
  <c r="BE143"/>
  <c i="2" r="E85"/>
  <c r="F91"/>
  <c r="F92"/>
  <c r="J113"/>
  <c r="J116"/>
  <c r="BE122"/>
  <c r="BE133"/>
  <c r="J91"/>
  <c r="BE128"/>
  <c r="BE138"/>
  <c r="BE143"/>
  <c r="J34"/>
  <c i="1" r="AW95"/>
  <c i="3" r="F35"/>
  <c i="1" r="BB96"/>
  <c i="4" r="J34"/>
  <c i="1" r="AW97"/>
  <c i="5" r="F37"/>
  <c i="1" r="BD98"/>
  <c i="6" r="J34"/>
  <c i="1" r="AW99"/>
  <c i="7" r="F34"/>
  <c i="1" r="BA100"/>
  <c i="8" r="F37"/>
  <c i="1" r="BD101"/>
  <c i="8" r="F36"/>
  <c i="1" r="BC101"/>
  <c i="9" r="J34"/>
  <c i="1" r="AW102"/>
  <c i="10" r="F36"/>
  <c i="1" r="BC103"/>
  <c i="10" r="J34"/>
  <c i="1" r="AW103"/>
  <c i="11" r="F35"/>
  <c i="1" r="BB104"/>
  <c i="12" r="F34"/>
  <c i="1" r="BA105"/>
  <c i="2" r="F35"/>
  <c i="1" r="BB95"/>
  <c i="3" r="F37"/>
  <c i="1" r="BD96"/>
  <c i="4" r="F34"/>
  <c i="1" r="BA97"/>
  <c i="5" r="F34"/>
  <c i="1" r="BA98"/>
  <c i="6" r="F34"/>
  <c i="1" r="BA99"/>
  <c i="7" r="F36"/>
  <c i="1" r="BC100"/>
  <c i="7" r="F35"/>
  <c i="1" r="BB100"/>
  <c i="9" r="F34"/>
  <c i="1" r="BA102"/>
  <c i="10" r="F34"/>
  <c i="1" r="BA103"/>
  <c i="11" r="F34"/>
  <c i="1" r="BA104"/>
  <c i="12" r="J34"/>
  <c i="1" r="AW105"/>
  <c i="2" r="F34"/>
  <c i="1" r="BA95"/>
  <c i="3" r="F34"/>
  <c i="1" r="BA96"/>
  <c i="4" r="F35"/>
  <c i="1" r="BB97"/>
  <c i="4" r="F36"/>
  <c i="1" r="BC97"/>
  <c i="5" r="F35"/>
  <c i="1" r="BB98"/>
  <c i="6" r="F37"/>
  <c i="1" r="BD99"/>
  <c i="7" r="J34"/>
  <c i="1" r="AW100"/>
  <c i="8" r="F35"/>
  <c i="1" r="BB101"/>
  <c i="9" r="F37"/>
  <c i="1" r="BD102"/>
  <c i="10" r="F35"/>
  <c i="1" r="BB103"/>
  <c i="11" r="F36"/>
  <c i="1" r="BC104"/>
  <c i="12" r="F35"/>
  <c i="1" r="BB105"/>
  <c i="12" r="F37"/>
  <c i="1" r="BD105"/>
  <c i="2" r="F36"/>
  <c i="1" r="BC95"/>
  <c i="2" r="F37"/>
  <c i="1" r="BD95"/>
  <c i="3" r="J34"/>
  <c i="1" r="AW96"/>
  <c i="3" r="F36"/>
  <c i="1" r="BC96"/>
  <c i="4" r="F37"/>
  <c i="1" r="BD97"/>
  <c i="5" r="J34"/>
  <c i="1" r="AW98"/>
  <c i="5" r="F36"/>
  <c i="1" r="BC98"/>
  <c i="6" r="F35"/>
  <c i="1" r="BB99"/>
  <c i="6" r="F36"/>
  <c i="1" r="BC99"/>
  <c i="7" r="F37"/>
  <c i="1" r="BD100"/>
  <c i="7" r="J30"/>
  <c i="8" r="F34"/>
  <c i="1" r="BA101"/>
  <c i="8" r="J34"/>
  <c i="1" r="AW101"/>
  <c i="9" r="F35"/>
  <c i="1" r="BB102"/>
  <c i="9" r="F36"/>
  <c i="1" r="BC102"/>
  <c i="10" r="F37"/>
  <c i="1" r="BD103"/>
  <c i="11" r="J34"/>
  <c i="1" r="AW104"/>
  <c i="11" r="F37"/>
  <c i="1" r="BD104"/>
  <c i="12" r="F36"/>
  <c i="1" r="BC105"/>
  <c i="8" l="1" r="BK120"/>
  <c r="J120"/>
  <c r="J97"/>
  <c i="2" r="BK120"/>
  <c r="J120"/>
  <c r="J97"/>
  <c i="3" r="BK120"/>
  <c r="J120"/>
  <c r="J97"/>
  <c i="10" r="BK120"/>
  <c r="J120"/>
  <c r="J97"/>
  <c i="12" r="J120"/>
  <c r="J97"/>
  <c r="J121"/>
  <c r="J98"/>
  <c i="11" r="BK120"/>
  <c r="J120"/>
  <c r="J97"/>
  <c i="9" r="BK119"/>
  <c r="J119"/>
  <c r="J96"/>
  <c i="1" r="AG100"/>
  <c i="7" r="J96"/>
  <c r="J120"/>
  <c r="J97"/>
  <c i="6" r="BK119"/>
  <c r="J119"/>
  <c r="J96"/>
  <c i="5" r="J120"/>
  <c r="J97"/>
  <c i="4" r="BK119"/>
  <c r="J119"/>
  <c i="3" r="F33"/>
  <c i="1" r="AZ96"/>
  <c i="4" r="F33"/>
  <c i="1" r="AZ97"/>
  <c i="5" r="F33"/>
  <c i="1" r="AZ98"/>
  <c i="7" r="J33"/>
  <c i="1" r="AV100"/>
  <c r="AT100"/>
  <c r="AN100"/>
  <c i="9" r="J33"/>
  <c i="1" r="AV102"/>
  <c r="AT102"/>
  <c i="11" r="J33"/>
  <c i="1" r="AV104"/>
  <c r="AT104"/>
  <c i="12" r="F33"/>
  <c i="1" r="AZ105"/>
  <c i="12" r="J30"/>
  <c i="1" r="AG105"/>
  <c i="2" r="J33"/>
  <c i="1" r="AV95"/>
  <c r="AT95"/>
  <c i="6" r="F33"/>
  <c i="1" r="AZ99"/>
  <c i="8" r="J33"/>
  <c i="1" r="AV101"/>
  <c r="AT101"/>
  <c i="10" r="F33"/>
  <c i="1" r="AZ103"/>
  <c r="BA94"/>
  <c r="W30"/>
  <c r="BB94"/>
  <c r="W31"/>
  <c i="2" r="F33"/>
  <c i="1" r="AZ95"/>
  <c i="5" r="J30"/>
  <c i="1" r="AG98"/>
  <c i="6" r="J33"/>
  <c i="1" r="AV99"/>
  <c r="AT99"/>
  <c i="9" r="F33"/>
  <c i="1" r="AZ102"/>
  <c i="11" r="F33"/>
  <c i="1" r="AZ104"/>
  <c r="BD94"/>
  <c r="W33"/>
  <c r="AU94"/>
  <c i="3" r="J33"/>
  <c i="1" r="AV96"/>
  <c r="AT96"/>
  <c i="4" r="J33"/>
  <c i="1" r="AV97"/>
  <c r="AT97"/>
  <c i="4" r="J30"/>
  <c i="1" r="AG97"/>
  <c i="5" r="J33"/>
  <c i="1" r="AV98"/>
  <c r="AT98"/>
  <c i="7" r="F33"/>
  <c i="1" r="AZ100"/>
  <c i="8" r="F33"/>
  <c i="1" r="AZ101"/>
  <c i="10" r="J33"/>
  <c i="1" r="AV103"/>
  <c r="AT103"/>
  <c i="12" r="J33"/>
  <c i="1" r="AV105"/>
  <c r="AT105"/>
  <c r="AN105"/>
  <c r="BC94"/>
  <c r="AY94"/>
  <c i="2" l="1" r="BK119"/>
  <c r="J119"/>
  <c i="8" r="BK119"/>
  <c r="J119"/>
  <c r="J96"/>
  <c i="3" r="BK119"/>
  <c r="J119"/>
  <c r="J96"/>
  <c i="10" r="BK119"/>
  <c r="J119"/>
  <c r="J96"/>
  <c i="11" r="BK119"/>
  <c r="J119"/>
  <c r="J96"/>
  <c i="12" r="J39"/>
  <c i="7" r="J39"/>
  <c i="1" r="AN98"/>
  <c r="AN97"/>
  <c i="4" r="J96"/>
  <c i="5" r="J39"/>
  <c i="4" r="J39"/>
  <c i="2" r="J30"/>
  <c i="1" r="AG95"/>
  <c i="6" r="J30"/>
  <c i="1" r="AG99"/>
  <c i="9" r="J30"/>
  <c i="1" r="AG102"/>
  <c r="AN102"/>
  <c r="AZ94"/>
  <c r="AV94"/>
  <c r="AK29"/>
  <c r="W32"/>
  <c r="AW94"/>
  <c r="AK30"/>
  <c r="AX94"/>
  <c i="2" l="1" r="J39"/>
  <c r="J96"/>
  <c i="9" r="J39"/>
  <c i="6" r="J39"/>
  <c i="1" r="AN99"/>
  <c r="AN95"/>
  <c i="11" r="J30"/>
  <c i="1" r="AG104"/>
  <c i="10" r="J30"/>
  <c i="1" r="AG103"/>
  <c i="3" r="J30"/>
  <c i="1" r="AG96"/>
  <c r="AT94"/>
  <c i="8" r="J30"/>
  <c i="1" r="AG101"/>
  <c r="AN101"/>
  <c r="W29"/>
  <c i="3" l="1" r="J39"/>
  <c i="10" r="J39"/>
  <c i="8" r="J39"/>
  <c i="11" r="J39"/>
  <c i="1" r="AN104"/>
  <c r="AN96"/>
  <c r="AN103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<sst xmlns="http://schemas.openxmlformats.org/spreadsheetml/2006/main">
  <si>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</si>
  <si>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</si>
  <si>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</si>
  <si>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</si>
  <si>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</si>
  <si>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{996d3423-5104-4343-94cc-4f82f1d99292}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</si>
  <si>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</si>
  <si>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</si>
  <si>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</si>
  <si>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</si>
  <si>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</si>
  <si>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</si>
  <si>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</si>
  <si>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</si>
  <si>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</si>
  <si>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</si>
  <si>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</si>
  <si>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Inspekční činnost a dozor při provádění protikorozní ochrany na ocelových konstrukcích SMT u OŘ OVA pro rok  2025</t>
  </si>
  <si>
    <t>KSO:</t>
  </si>
  <si>
    <t>CC-CZ:</t>
  </si>
  <si>
    <t>Místo:</t>
  </si>
  <si>
    <t xml:space="preserve"> </t>
  </si>
  <si>
    <t>Datum:</t>
  </si>
  <si>
    <t>27. 2. 2025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</si>
  <si>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</si>
  <si>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</si>
  <si>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</si>
  <si>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</si>
  <si>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</si>
  <si>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</si>
  <si>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</si>
  <si>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</si>
  <si>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</si>
  <si>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</si>
  <si>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</si>
  <si>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</si>
  <si>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</si>
  <si>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</si>
  <si>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</si>
  <si>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</si>
  <si>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</si>
  <si>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</si>
  <si>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</si>
  <si>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</si>
  <si>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</si>
  <si>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</si>
  <si>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</si>
  <si>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</si>
  <si>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</si>
  <si>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</si>
  <si>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</si>
  <si>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</si>
  <si>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</si>
  <si>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</si>
  <si>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</si>
  <si>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</si>
  <si>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</si>
  <si>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</si>
  <si>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</si>
  <si>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</si>
  <si>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</si>
  <si>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</si>
  <si>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</si>
  <si>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</si>
  <si>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</si>
  <si>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</si>
  <si>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</si>
  <si>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</si>
  <si>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</si>
  <si>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</si>
  <si>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</si>
  <si>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</si>
  <si>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</si>
  <si>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</si>
  <si>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</si>
  <si>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</si>
  <si>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</si>
  <si>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SO 01</t>
  </si>
  <si>
    <t>Most v km 111,548, trati Kunovice-Uherský Brod</t>
  </si>
  <si>
    <t>STA</t>
  </si>
  <si>
    <t>1</t>
  </si>
  <si>
    <t>{6848cf04-77d6-4249-8c57-c0c7dbff7a2d}</t>
  </si>
  <si>
    <t>2</t>
  </si>
  <si>
    <t>SO 02.1</t>
  </si>
  <si>
    <t>Most v km 26,049, trati Horní Lideč- Horní Lideč st.hr.</t>
  </si>
  <si>
    <t>{0013dbf0-1098-4e12-a931-2a090b83d30e}</t>
  </si>
  <si>
    <t>SO 02.2</t>
  </si>
  <si>
    <t>Most v km 26,295, trati Horní Lideč- Horní Lideč st.hr.</t>
  </si>
  <si>
    <t>{f9008aad-b4f9-4b1f-8064-8648365cd868}</t>
  </si>
  <si>
    <t>SO 03</t>
  </si>
  <si>
    <t>Most v km 134,554, trati Brno - Vlárský průsmyk</t>
  </si>
  <si>
    <t>{e11ce48e-35f1-46c9-b82b-14e79d90273a}</t>
  </si>
  <si>
    <t>SO 04</t>
  </si>
  <si>
    <t>Most v km 4,256, trati Hanušovice - Staré Město</t>
  </si>
  <si>
    <t>{ecfd0e05-fa03-40d1-9d16-12d7fa88bcb2}</t>
  </si>
  <si>
    <t>SO 05</t>
  </si>
  <si>
    <t>Most v km 1,611, trati Litovel - Senice</t>
  </si>
  <si>
    <t>{04e24212-b779-4d46-9fb0-e315e1e1e1ef}</t>
  </si>
  <si>
    <t>SO 06.1</t>
  </si>
  <si>
    <t>Most v km 77,596, trati Olomouc - Krnov</t>
  </si>
  <si>
    <t>{a9d2cf5e-d080-4254-a08b-ce6c3b0440e7}</t>
  </si>
  <si>
    <t>SO 06.2</t>
  </si>
  <si>
    <t>Most v km 77,723, trati Olomouc - Krnov</t>
  </si>
  <si>
    <t>{ab942f3d-54b3-40b8-857c-a1db8672cd63}</t>
  </si>
  <si>
    <t>SO 06.3</t>
  </si>
  <si>
    <t>Most v km 78,131, trati Olomouc - Krnov</t>
  </si>
  <si>
    <t>{4f18441b-e6f6-4c85-bf61-6d6c8b99dc47}</t>
  </si>
  <si>
    <t>SO 06.4</t>
  </si>
  <si>
    <t>Most v km 79,335, trati Olomouc - Krnov</t>
  </si>
  <si>
    <t>{64008018-481f-4274-8643-c9eddb892da6}</t>
  </si>
  <si>
    <t>SO 07</t>
  </si>
  <si>
    <t>Most v km 131,840, trati Frýdek Místek - Český Těšín</t>
  </si>
  <si>
    <t>{8e1f1ef8-90af-423c-9819-21d1276d5ac3}</t>
  </si>
  <si>
    <t>KRYCÍ LIST SOUPISU PRACÍ</t>
  </si>
  <si>
    <t>Objekt:</t>
  </si>
  <si>
    <t>SO 01 - Most v km 111,548, trati Kunovice-Uherský Brod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</si>
  <si>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</si>
  <si>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</si>
  <si>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</si>
  <si>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</si>
  <si>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</si>
  <si>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</si>
  <si>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</si>
  <si>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</si>
  <si>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</si>
  <si>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</si>
  <si>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</si>
  <si>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</si>
  <si>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</si>
  <si>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</si>
  <si>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</si>
  <si>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</si>
  <si>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</si>
  <si>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</si>
  <si>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</si>
  <si>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</si>
  <si>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</si>
  <si>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</si>
  <si>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</si>
  <si>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</si>
  <si>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</si>
  <si>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</si>
  <si>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</si>
  <si>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</si>
  <si>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</si>
  <si>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</si>
  <si>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soubor</t>
  </si>
  <si>
    <t>CS ÚRS 2025 01</t>
  </si>
  <si>
    <t>4</t>
  </si>
  <si>
    <t>PP</t>
  </si>
  <si>
    <t>VV</t>
  </si>
  <si>
    <t>závěrečný korozní protokol ( 2 x listinná podoba, 1x elektronická podoba - CD )</t>
  </si>
  <si>
    <t>Součet</t>
  </si>
  <si>
    <t>VRN4</t>
  </si>
  <si>
    <t>Inženýrská činnost</t>
  </si>
  <si>
    <t>041903000</t>
  </si>
  <si>
    <t>Dozor jiné osoby</t>
  </si>
  <si>
    <t>m2</t>
  </si>
  <si>
    <t>očištění podkladu před aplikací základního nátěru - kontrola, přejímka (včetně souvisejících nákladů - doprava, ... )</t>
  </si>
  <si>
    <t>1299</t>
  </si>
  <si>
    <t>3</t>
  </si>
  <si>
    <t>041903000.1</t>
  </si>
  <si>
    <t>6</t>
  </si>
  <si>
    <t>základní nátěr - kontrola, přejímka ( včetně souvisejících nákladů - doprava, ... )</t>
  </si>
  <si>
    <t>041903000.2</t>
  </si>
  <si>
    <t>8</t>
  </si>
  <si>
    <t>mezivrstva(y), pásové nátěry - kontrola, přejímka ( včetně souvisejících nákladů - doprava, ... )</t>
  </si>
  <si>
    <t>041903000.3</t>
  </si>
  <si>
    <t>10</t>
  </si>
  <si>
    <t>vrchní lak - kontrola, přejímka ( včetně souvisejících nákladů - doprava, ... )</t>
  </si>
  <si>
    <t>SO 02.1 - Most v km 26,049, trati Horní Lideč- Horní Lideč st.hr.</t>
  </si>
  <si>
    <t>závěrečný korozní protokol ( 2 x listinná podoba, 1 x elektronická podoba - CD )</t>
  </si>
  <si>
    <t>očištění podkladu před aplikací základního nátěru - kontrola, přejímka ( včetně souvisejících nákladů - doprava, ... )</t>
  </si>
  <si>
    <t>645</t>
  </si>
  <si>
    <t>SO 02.2 - Most v km 26,295, trati Horní Lideč- Horní Lideč st.hr.</t>
  </si>
  <si>
    <t>1353</t>
  </si>
  <si>
    <t>SO 03 - Most v km 134,554, trati Brno - Vlárský průsmyk</t>
  </si>
  <si>
    <t>850</t>
  </si>
  <si>
    <t>SO 04 - Most v km 4,256, trati Hanušovice - Staré Město</t>
  </si>
  <si>
    <t>2244</t>
  </si>
  <si>
    <t>SO 05 - Most v km 1,611, trati Litovel - Senice</t>
  </si>
  <si>
    <t>1420</t>
  </si>
  <si>
    <t>SO 06.1 - Most v km 77,596, trati Olomouc - Krnov</t>
  </si>
  <si>
    <t>82</t>
  </si>
  <si>
    <t>SO 06.2 - Most v km 77,723, trati Olomouc - Krnov</t>
  </si>
  <si>
    <t>611</t>
  </si>
  <si>
    <t>SO 06.3 - Most v km 78,131, trati Olomouc - Krnov</t>
  </si>
  <si>
    <t>119</t>
  </si>
  <si>
    <t>SO 06.4 - Most v km 79,335, trati Olomouc - Krnov</t>
  </si>
  <si>
    <t>CS ÚRS 2023 01</t>
  </si>
  <si>
    <t>81</t>
  </si>
  <si>
    <t>SO 07 - Most v km 131,840, trati Frýdek Místek - Český Těšín</t>
  </si>
  <si>
    <t>1745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</si>
</sst>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Inspekční činnost a dozor při provádění protikorozní ochrany na ocelových konstrukcích SMT u OŘ OVA pro rok  2025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ROUND(SUM(AS95:AS105),2)</f>
        <v>0</v>
      </c>
      <c r="AT94" s="114">
        <f>ROUND(SUM(AV94:AW94),2)</f>
        <v>0</v>
      </c>
      <c r="AU94" s="115">
        <f>ROUND(SUM(AU95:AU105),5)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ROUND(SUM(AZ95:AZ105),2)</f>
        <v>0</v>
      </c>
      <c r="BA94" s="114">
        <f>ROUND(SUM(BA95:BA105),2)</f>
        <v>0</v>
      </c>
      <c r="BB94" s="114">
        <f>ROUND(SUM(BB95:BB105),2)</f>
        <v>0</v>
      </c>
      <c r="BC94" s="114">
        <f>ROUND(SUM(BC95:BC105),2)</f>
        <v>0</v>
      </c>
      <c r="BD94" s="116">
        <f>ROUND(SUM(BD95:BD105),2)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24.7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Most v km 111,548...'!J30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 01 - Most v km 111,548...'!P119</f>
        <v>0</v>
      </c>
      <c r="AV95" s="128">
        <f>'SO 01 - Most v km 111,548...'!J33</f>
        <v>0</v>
      </c>
      <c r="AW95" s="128">
        <f>'SO 01 - Most v km 111,548...'!J34</f>
        <v>0</v>
      </c>
      <c r="AX95" s="128">
        <f>'SO 01 - Most v km 111,548...'!J35</f>
        <v>0</v>
      </c>
      <c r="AY95" s="128">
        <f>'SO 01 - Most v km 111,548...'!J36</f>
        <v>0</v>
      </c>
      <c r="AZ95" s="128">
        <f>'SO 01 - Most v km 111,548...'!F33</f>
        <v>0</v>
      </c>
      <c r="BA95" s="128">
        <f>'SO 01 - Most v km 111,548...'!F34</f>
        <v>0</v>
      </c>
      <c r="BB95" s="128">
        <f>'SO 01 - Most v km 111,548...'!F35</f>
        <v>0</v>
      </c>
      <c r="BC95" s="128">
        <f>'SO 01 - Most v km 111,548...'!F36</f>
        <v>0</v>
      </c>
      <c r="BD95" s="130">
        <f>'SO 01 - Most v km 111,548...'!F37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24.7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02.1 - Most v km 26,04...'!J30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'SO 02.1 - Most v km 26,04...'!P119</f>
        <v>0</v>
      </c>
      <c r="AV96" s="128">
        <f>'SO 02.1 - Most v km 26,04...'!J33</f>
        <v>0</v>
      </c>
      <c r="AW96" s="128">
        <f>'SO 02.1 - Most v km 26,04...'!J34</f>
        <v>0</v>
      </c>
      <c r="AX96" s="128">
        <f>'SO 02.1 - Most v km 26,04...'!J35</f>
        <v>0</v>
      </c>
      <c r="AY96" s="128">
        <f>'SO 02.1 - Most v km 26,04...'!J36</f>
        <v>0</v>
      </c>
      <c r="AZ96" s="128">
        <f>'SO 02.1 - Most v km 26,04...'!F33</f>
        <v>0</v>
      </c>
      <c r="BA96" s="128">
        <f>'SO 02.1 - Most v km 26,04...'!F34</f>
        <v>0</v>
      </c>
      <c r="BB96" s="128">
        <f>'SO 02.1 - Most v km 26,04...'!F35</f>
        <v>0</v>
      </c>
      <c r="BC96" s="128">
        <f>'SO 02.1 - Most v km 26,04...'!F36</f>
        <v>0</v>
      </c>
      <c r="BD96" s="130">
        <f>'SO 02.1 - Most v km 26,04...'!F37</f>
        <v>0</v>
      </c>
      <c r="BE96" s="7"/>
      <c r="BT96" s="131" t="s">
        <v>80</v>
      </c>
      <c r="BV96" s="131" t="s">
        <v>14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24.7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02.2 - Most v km 26,29...'!J30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'SO 02.2 - Most v km 26,29...'!P119</f>
        <v>0</v>
      </c>
      <c r="AV97" s="128">
        <f>'SO 02.2 - Most v km 26,29...'!J33</f>
        <v>0</v>
      </c>
      <c r="AW97" s="128">
        <f>'SO 02.2 - Most v km 26,29...'!J34</f>
        <v>0</v>
      </c>
      <c r="AX97" s="128">
        <f>'SO 02.2 - Most v km 26,29...'!J35</f>
        <v>0</v>
      </c>
      <c r="AY97" s="128">
        <f>'SO 02.2 - Most v km 26,29...'!J36</f>
        <v>0</v>
      </c>
      <c r="AZ97" s="128">
        <f>'SO 02.2 - Most v km 26,29...'!F33</f>
        <v>0</v>
      </c>
      <c r="BA97" s="128">
        <f>'SO 02.2 - Most v km 26,29...'!F34</f>
        <v>0</v>
      </c>
      <c r="BB97" s="128">
        <f>'SO 02.2 - Most v km 26,29...'!F35</f>
        <v>0</v>
      </c>
      <c r="BC97" s="128">
        <f>'SO 02.2 - Most v km 26,29...'!F36</f>
        <v>0</v>
      </c>
      <c r="BD97" s="130">
        <f>'SO 02.2 - Most v km 26,29...'!F37</f>
        <v>0</v>
      </c>
      <c r="BE97" s="7"/>
      <c r="BT97" s="131" t="s">
        <v>80</v>
      </c>
      <c r="BV97" s="131" t="s">
        <v>14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24.7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03 - Most v km 134,554...'!J30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27">
        <v>0</v>
      </c>
      <c r="AT98" s="128">
        <f>ROUND(SUM(AV98:AW98),2)</f>
        <v>0</v>
      </c>
      <c r="AU98" s="129">
        <f>'SO 03 - Most v km 134,554...'!P119</f>
        <v>0</v>
      </c>
      <c r="AV98" s="128">
        <f>'SO 03 - Most v km 134,554...'!J33</f>
        <v>0</v>
      </c>
      <c r="AW98" s="128">
        <f>'SO 03 - Most v km 134,554...'!J34</f>
        <v>0</v>
      </c>
      <c r="AX98" s="128">
        <f>'SO 03 - Most v km 134,554...'!J35</f>
        <v>0</v>
      </c>
      <c r="AY98" s="128">
        <f>'SO 03 - Most v km 134,554...'!J36</f>
        <v>0</v>
      </c>
      <c r="AZ98" s="128">
        <f>'SO 03 - Most v km 134,554...'!F33</f>
        <v>0</v>
      </c>
      <c r="BA98" s="128">
        <f>'SO 03 - Most v km 134,554...'!F34</f>
        <v>0</v>
      </c>
      <c r="BB98" s="128">
        <f>'SO 03 - Most v km 134,554...'!F35</f>
        <v>0</v>
      </c>
      <c r="BC98" s="128">
        <f>'SO 03 - Most v km 134,554...'!F36</f>
        <v>0</v>
      </c>
      <c r="BD98" s="130">
        <f>'SO 03 - Most v km 134,554...'!F37</f>
        <v>0</v>
      </c>
      <c r="BE98" s="7"/>
      <c r="BT98" s="131" t="s">
        <v>80</v>
      </c>
      <c r="BV98" s="131" t="s">
        <v>14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7" customFormat="1" ht="24.75" customHeight="1">
      <c r="A99" s="119" t="s">
        <v>76</v>
      </c>
      <c r="B99" s="120"/>
      <c r="C99" s="121"/>
      <c r="D99" s="122" t="s">
        <v>92</v>
      </c>
      <c r="E99" s="122"/>
      <c r="F99" s="122"/>
      <c r="G99" s="122"/>
      <c r="H99" s="122"/>
      <c r="I99" s="123"/>
      <c r="J99" s="122" t="s">
        <v>93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04 - Most v km 4,256,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79</v>
      </c>
      <c r="AR99" s="126"/>
      <c r="AS99" s="127">
        <v>0</v>
      </c>
      <c r="AT99" s="128">
        <f>ROUND(SUM(AV99:AW99),2)</f>
        <v>0</v>
      </c>
      <c r="AU99" s="129">
        <f>'SO 04 - Most v km 4,256, ...'!P119</f>
        <v>0</v>
      </c>
      <c r="AV99" s="128">
        <f>'SO 04 - Most v km 4,256, ...'!J33</f>
        <v>0</v>
      </c>
      <c r="AW99" s="128">
        <f>'SO 04 - Most v km 4,256, ...'!J34</f>
        <v>0</v>
      </c>
      <c r="AX99" s="128">
        <f>'SO 04 - Most v km 4,256, ...'!J35</f>
        <v>0</v>
      </c>
      <c r="AY99" s="128">
        <f>'SO 04 - Most v km 4,256, ...'!J36</f>
        <v>0</v>
      </c>
      <c r="AZ99" s="128">
        <f>'SO 04 - Most v km 4,256, ...'!F33</f>
        <v>0</v>
      </c>
      <c r="BA99" s="128">
        <f>'SO 04 - Most v km 4,256, ...'!F34</f>
        <v>0</v>
      </c>
      <c r="BB99" s="128">
        <f>'SO 04 - Most v km 4,256, ...'!F35</f>
        <v>0</v>
      </c>
      <c r="BC99" s="128">
        <f>'SO 04 - Most v km 4,256, ...'!F36</f>
        <v>0</v>
      </c>
      <c r="BD99" s="130">
        <f>'SO 04 - Most v km 4,256, ...'!F37</f>
        <v>0</v>
      </c>
      <c r="BE99" s="7"/>
      <c r="BT99" s="131" t="s">
        <v>80</v>
      </c>
      <c r="BV99" s="131" t="s">
        <v>14</v>
      </c>
      <c r="BW99" s="131" t="s">
        <v>94</v>
      </c>
      <c r="BX99" s="131" t="s">
        <v>5</v>
      </c>
      <c r="CL99" s="131" t="s">
        <v>1</v>
      </c>
      <c r="CM99" s="131" t="s">
        <v>82</v>
      </c>
    </row>
    <row r="100" s="7" customFormat="1" ht="16.5" customHeight="1">
      <c r="A100" s="119" t="s">
        <v>76</v>
      </c>
      <c r="B100" s="120"/>
      <c r="C100" s="121"/>
      <c r="D100" s="122" t="s">
        <v>95</v>
      </c>
      <c r="E100" s="122"/>
      <c r="F100" s="122"/>
      <c r="G100" s="122"/>
      <c r="H100" s="122"/>
      <c r="I100" s="123"/>
      <c r="J100" s="122" t="s">
        <v>96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05 - Most v km 1,611,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79</v>
      </c>
      <c r="AR100" s="126"/>
      <c r="AS100" s="127">
        <v>0</v>
      </c>
      <c r="AT100" s="128">
        <f>ROUND(SUM(AV100:AW100),2)</f>
        <v>0</v>
      </c>
      <c r="AU100" s="129">
        <f>'SO 05 - Most v km 1,611, ...'!P119</f>
        <v>0</v>
      </c>
      <c r="AV100" s="128">
        <f>'SO 05 - Most v km 1,611, ...'!J33</f>
        <v>0</v>
      </c>
      <c r="AW100" s="128">
        <f>'SO 05 - Most v km 1,611, ...'!J34</f>
        <v>0</v>
      </c>
      <c r="AX100" s="128">
        <f>'SO 05 - Most v km 1,611, ...'!J35</f>
        <v>0</v>
      </c>
      <c r="AY100" s="128">
        <f>'SO 05 - Most v km 1,611, ...'!J36</f>
        <v>0</v>
      </c>
      <c r="AZ100" s="128">
        <f>'SO 05 - Most v km 1,611, ...'!F33</f>
        <v>0</v>
      </c>
      <c r="BA100" s="128">
        <f>'SO 05 - Most v km 1,611, ...'!F34</f>
        <v>0</v>
      </c>
      <c r="BB100" s="128">
        <f>'SO 05 - Most v km 1,611, ...'!F35</f>
        <v>0</v>
      </c>
      <c r="BC100" s="128">
        <f>'SO 05 - Most v km 1,611, ...'!F36</f>
        <v>0</v>
      </c>
      <c r="BD100" s="130">
        <f>'SO 05 - Most v km 1,611, ...'!F37</f>
        <v>0</v>
      </c>
      <c r="BE100" s="7"/>
      <c r="BT100" s="131" t="s">
        <v>80</v>
      </c>
      <c r="BV100" s="131" t="s">
        <v>14</v>
      </c>
      <c r="BW100" s="131" t="s">
        <v>97</v>
      </c>
      <c r="BX100" s="131" t="s">
        <v>5</v>
      </c>
      <c r="CL100" s="131" t="s">
        <v>1</v>
      </c>
      <c r="CM100" s="131" t="s">
        <v>82</v>
      </c>
    </row>
    <row r="101" s="7" customFormat="1" ht="24.75" customHeight="1">
      <c r="A101" s="119" t="s">
        <v>76</v>
      </c>
      <c r="B101" s="120"/>
      <c r="C101" s="121"/>
      <c r="D101" s="122" t="s">
        <v>98</v>
      </c>
      <c r="E101" s="122"/>
      <c r="F101" s="122"/>
      <c r="G101" s="122"/>
      <c r="H101" s="122"/>
      <c r="I101" s="123"/>
      <c r="J101" s="122" t="s">
        <v>99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06.1 - Most v km 77,59...'!J30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79</v>
      </c>
      <c r="AR101" s="126"/>
      <c r="AS101" s="127">
        <v>0</v>
      </c>
      <c r="AT101" s="128">
        <f>ROUND(SUM(AV101:AW101),2)</f>
        <v>0</v>
      </c>
      <c r="AU101" s="129">
        <f>'SO 06.1 - Most v km 77,59...'!P119</f>
        <v>0</v>
      </c>
      <c r="AV101" s="128">
        <f>'SO 06.1 - Most v km 77,59...'!J33</f>
        <v>0</v>
      </c>
      <c r="AW101" s="128">
        <f>'SO 06.1 - Most v km 77,59...'!J34</f>
        <v>0</v>
      </c>
      <c r="AX101" s="128">
        <f>'SO 06.1 - Most v km 77,59...'!J35</f>
        <v>0</v>
      </c>
      <c r="AY101" s="128">
        <f>'SO 06.1 - Most v km 77,59...'!J36</f>
        <v>0</v>
      </c>
      <c r="AZ101" s="128">
        <f>'SO 06.1 - Most v km 77,59...'!F33</f>
        <v>0</v>
      </c>
      <c r="BA101" s="128">
        <f>'SO 06.1 - Most v km 77,59...'!F34</f>
        <v>0</v>
      </c>
      <c r="BB101" s="128">
        <f>'SO 06.1 - Most v km 77,59...'!F35</f>
        <v>0</v>
      </c>
      <c r="BC101" s="128">
        <f>'SO 06.1 - Most v km 77,59...'!F36</f>
        <v>0</v>
      </c>
      <c r="BD101" s="130">
        <f>'SO 06.1 - Most v km 77,59...'!F37</f>
        <v>0</v>
      </c>
      <c r="BE101" s="7"/>
      <c r="BT101" s="131" t="s">
        <v>80</v>
      </c>
      <c r="BV101" s="131" t="s">
        <v>14</v>
      </c>
      <c r="BW101" s="131" t="s">
        <v>100</v>
      </c>
      <c r="BX101" s="131" t="s">
        <v>5</v>
      </c>
      <c r="CL101" s="131" t="s">
        <v>1</v>
      </c>
      <c r="CM101" s="131" t="s">
        <v>82</v>
      </c>
    </row>
    <row r="102" s="7" customFormat="1" ht="24.75" customHeight="1">
      <c r="A102" s="119" t="s">
        <v>76</v>
      </c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102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06.2 - Most v km 77,72...'!J30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79</v>
      </c>
      <c r="AR102" s="126"/>
      <c r="AS102" s="127">
        <v>0</v>
      </c>
      <c r="AT102" s="128">
        <f>ROUND(SUM(AV102:AW102),2)</f>
        <v>0</v>
      </c>
      <c r="AU102" s="129">
        <f>'SO 06.2 - Most v km 77,72...'!P119</f>
        <v>0</v>
      </c>
      <c r="AV102" s="128">
        <f>'SO 06.2 - Most v km 77,72...'!J33</f>
        <v>0</v>
      </c>
      <c r="AW102" s="128">
        <f>'SO 06.2 - Most v km 77,72...'!J34</f>
        <v>0</v>
      </c>
      <c r="AX102" s="128">
        <f>'SO 06.2 - Most v km 77,72...'!J35</f>
        <v>0</v>
      </c>
      <c r="AY102" s="128">
        <f>'SO 06.2 - Most v km 77,72...'!J36</f>
        <v>0</v>
      </c>
      <c r="AZ102" s="128">
        <f>'SO 06.2 - Most v km 77,72...'!F33</f>
        <v>0</v>
      </c>
      <c r="BA102" s="128">
        <f>'SO 06.2 - Most v km 77,72...'!F34</f>
        <v>0</v>
      </c>
      <c r="BB102" s="128">
        <f>'SO 06.2 - Most v km 77,72...'!F35</f>
        <v>0</v>
      </c>
      <c r="BC102" s="128">
        <f>'SO 06.2 - Most v km 77,72...'!F36</f>
        <v>0</v>
      </c>
      <c r="BD102" s="130">
        <f>'SO 06.2 - Most v km 77,72...'!F37</f>
        <v>0</v>
      </c>
      <c r="BE102" s="7"/>
      <c r="BT102" s="131" t="s">
        <v>80</v>
      </c>
      <c r="BV102" s="131" t="s">
        <v>14</v>
      </c>
      <c r="BW102" s="131" t="s">
        <v>103</v>
      </c>
      <c r="BX102" s="131" t="s">
        <v>5</v>
      </c>
      <c r="CL102" s="131" t="s">
        <v>1</v>
      </c>
      <c r="CM102" s="131" t="s">
        <v>82</v>
      </c>
    </row>
    <row r="103" s="7" customFormat="1" ht="24.75" customHeight="1">
      <c r="A103" s="119" t="s">
        <v>76</v>
      </c>
      <c r="B103" s="120"/>
      <c r="C103" s="121"/>
      <c r="D103" s="122" t="s">
        <v>104</v>
      </c>
      <c r="E103" s="122"/>
      <c r="F103" s="122"/>
      <c r="G103" s="122"/>
      <c r="H103" s="122"/>
      <c r="I103" s="123"/>
      <c r="J103" s="122" t="s">
        <v>105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06.3 - Most v km 78,13...'!J30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79</v>
      </c>
      <c r="AR103" s="126"/>
      <c r="AS103" s="127">
        <v>0</v>
      </c>
      <c r="AT103" s="128">
        <f>ROUND(SUM(AV103:AW103),2)</f>
        <v>0</v>
      </c>
      <c r="AU103" s="129">
        <f>'SO 06.3 - Most v km 78,13...'!P119</f>
        <v>0</v>
      </c>
      <c r="AV103" s="128">
        <f>'SO 06.3 - Most v km 78,13...'!J33</f>
        <v>0</v>
      </c>
      <c r="AW103" s="128">
        <f>'SO 06.3 - Most v km 78,13...'!J34</f>
        <v>0</v>
      </c>
      <c r="AX103" s="128">
        <f>'SO 06.3 - Most v km 78,13...'!J35</f>
        <v>0</v>
      </c>
      <c r="AY103" s="128">
        <f>'SO 06.3 - Most v km 78,13...'!J36</f>
        <v>0</v>
      </c>
      <c r="AZ103" s="128">
        <f>'SO 06.3 - Most v km 78,13...'!F33</f>
        <v>0</v>
      </c>
      <c r="BA103" s="128">
        <f>'SO 06.3 - Most v km 78,13...'!F34</f>
        <v>0</v>
      </c>
      <c r="BB103" s="128">
        <f>'SO 06.3 - Most v km 78,13...'!F35</f>
        <v>0</v>
      </c>
      <c r="BC103" s="128">
        <f>'SO 06.3 - Most v km 78,13...'!F36</f>
        <v>0</v>
      </c>
      <c r="BD103" s="130">
        <f>'SO 06.3 - Most v km 78,13...'!F37</f>
        <v>0</v>
      </c>
      <c r="BE103" s="7"/>
      <c r="BT103" s="131" t="s">
        <v>80</v>
      </c>
      <c r="BV103" s="131" t="s">
        <v>14</v>
      </c>
      <c r="BW103" s="131" t="s">
        <v>106</v>
      </c>
      <c r="BX103" s="131" t="s">
        <v>5</v>
      </c>
      <c r="CL103" s="131" t="s">
        <v>1</v>
      </c>
      <c r="CM103" s="131" t="s">
        <v>82</v>
      </c>
    </row>
    <row r="104" s="7" customFormat="1" ht="24.75" customHeight="1">
      <c r="A104" s="119" t="s">
        <v>76</v>
      </c>
      <c r="B104" s="120"/>
      <c r="C104" s="121"/>
      <c r="D104" s="122" t="s">
        <v>107</v>
      </c>
      <c r="E104" s="122"/>
      <c r="F104" s="122"/>
      <c r="G104" s="122"/>
      <c r="H104" s="122"/>
      <c r="I104" s="123"/>
      <c r="J104" s="122" t="s">
        <v>108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06.4 - Most v km 79,33...'!J30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79</v>
      </c>
      <c r="AR104" s="126"/>
      <c r="AS104" s="127">
        <v>0</v>
      </c>
      <c r="AT104" s="128">
        <f>ROUND(SUM(AV104:AW104),2)</f>
        <v>0</v>
      </c>
      <c r="AU104" s="129">
        <f>'SO 06.4 - Most v km 79,33...'!P119</f>
        <v>0</v>
      </c>
      <c r="AV104" s="128">
        <f>'SO 06.4 - Most v km 79,33...'!J33</f>
        <v>0</v>
      </c>
      <c r="AW104" s="128">
        <f>'SO 06.4 - Most v km 79,33...'!J34</f>
        <v>0</v>
      </c>
      <c r="AX104" s="128">
        <f>'SO 06.4 - Most v km 79,33...'!J35</f>
        <v>0</v>
      </c>
      <c r="AY104" s="128">
        <f>'SO 06.4 - Most v km 79,33...'!J36</f>
        <v>0</v>
      </c>
      <c r="AZ104" s="128">
        <f>'SO 06.4 - Most v km 79,33...'!F33</f>
        <v>0</v>
      </c>
      <c r="BA104" s="128">
        <f>'SO 06.4 - Most v km 79,33...'!F34</f>
        <v>0</v>
      </c>
      <c r="BB104" s="128">
        <f>'SO 06.4 - Most v km 79,33...'!F35</f>
        <v>0</v>
      </c>
      <c r="BC104" s="128">
        <f>'SO 06.4 - Most v km 79,33...'!F36</f>
        <v>0</v>
      </c>
      <c r="BD104" s="130">
        <f>'SO 06.4 - Most v km 79,33...'!F37</f>
        <v>0</v>
      </c>
      <c r="BE104" s="7"/>
      <c r="BT104" s="131" t="s">
        <v>80</v>
      </c>
      <c r="BV104" s="131" t="s">
        <v>14</v>
      </c>
      <c r="BW104" s="131" t="s">
        <v>109</v>
      </c>
      <c r="BX104" s="131" t="s">
        <v>5</v>
      </c>
      <c r="CL104" s="131" t="s">
        <v>1</v>
      </c>
      <c r="CM104" s="131" t="s">
        <v>82</v>
      </c>
    </row>
    <row r="105" s="7" customFormat="1" ht="24.75" customHeight="1">
      <c r="A105" s="119" t="s">
        <v>76</v>
      </c>
      <c r="B105" s="120"/>
      <c r="C105" s="121"/>
      <c r="D105" s="122" t="s">
        <v>110</v>
      </c>
      <c r="E105" s="122"/>
      <c r="F105" s="122"/>
      <c r="G105" s="122"/>
      <c r="H105" s="122"/>
      <c r="I105" s="123"/>
      <c r="J105" s="122" t="s">
        <v>111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07 - Most v km 131,840...'!J30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79</v>
      </c>
      <c r="AR105" s="126"/>
      <c r="AS105" s="132">
        <v>0</v>
      </c>
      <c r="AT105" s="133">
        <f>ROUND(SUM(AV105:AW105),2)</f>
        <v>0</v>
      </c>
      <c r="AU105" s="134">
        <f>'SO 07 - Most v km 131,840...'!P119</f>
        <v>0</v>
      </c>
      <c r="AV105" s="133">
        <f>'SO 07 - Most v km 131,840...'!J33</f>
        <v>0</v>
      </c>
      <c r="AW105" s="133">
        <f>'SO 07 - Most v km 131,840...'!J34</f>
        <v>0</v>
      </c>
      <c r="AX105" s="133">
        <f>'SO 07 - Most v km 131,840...'!J35</f>
        <v>0</v>
      </c>
      <c r="AY105" s="133">
        <f>'SO 07 - Most v km 131,840...'!J36</f>
        <v>0</v>
      </c>
      <c r="AZ105" s="133">
        <f>'SO 07 - Most v km 131,840...'!F33</f>
        <v>0</v>
      </c>
      <c r="BA105" s="133">
        <f>'SO 07 - Most v km 131,840...'!F34</f>
        <v>0</v>
      </c>
      <c r="BB105" s="133">
        <f>'SO 07 - Most v km 131,840...'!F35</f>
        <v>0</v>
      </c>
      <c r="BC105" s="133">
        <f>'SO 07 - Most v km 131,840...'!F36</f>
        <v>0</v>
      </c>
      <c r="BD105" s="135">
        <f>'SO 07 - Most v km 131,840...'!F37</f>
        <v>0</v>
      </c>
      <c r="BE105" s="7"/>
      <c r="BT105" s="131" t="s">
        <v>80</v>
      </c>
      <c r="BV105" s="131" t="s">
        <v>14</v>
      </c>
      <c r="BW105" s="131" t="s">
        <v>112</v>
      </c>
      <c r="BX105" s="131" t="s">
        <v>5</v>
      </c>
      <c r="CL105" s="131" t="s">
        <v>1</v>
      </c>
      <c r="CM105" s="131" t="s">
        <v>82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r06JIZb1Mhqqv2jZcD7aNxb2+gRBH3li4bUZUgbmTkJrf/1ea5UEHf+5cBC/gCk3ZYfZg4N++FfeP1G3wgpiUw==" hashValue="SKjo/sinu7NpT4c0dB6Yw1xtX8iZicjirhPte+RmpdeswXuS1JtbXK0g5sQu8w4eVsbvz6mK9zit/38KmJU0Tw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G94:AM94"/>
    <mergeCell ref="AN94:AP94"/>
  </mergeCells>
  <hyperlinks>
    <hyperlink ref="A95" location="'SO 01 - Most v km 111,548...'!C2" display="/"/>
    <hyperlink ref="A96" location="'SO 02.1 - Most v km 26,04...'!C2" display="/"/>
    <hyperlink ref="A97" location="'SO 02.2 - Most v km 26,29...'!C2" display="/"/>
    <hyperlink ref="A98" location="'SO 03 - Most v km 134,554...'!C2" display="/"/>
    <hyperlink ref="A99" location="'SO 04 - Most v km 4,256, ...'!C2" display="/"/>
    <hyperlink ref="A100" location="'SO 05 - Most v km 1,611, ...'!C2" display="/"/>
    <hyperlink ref="A101" location="'SO 06.1 - Most v km 77,59...'!C2" display="/"/>
    <hyperlink ref="A102" location="'SO 06.2 - Most v km 77,72...'!C2" display="/"/>
    <hyperlink ref="A103" location="'SO 06.3 - Most v km 78,13...'!C2" display="/"/>
    <hyperlink ref="A104" location="'SO 06.4 - Most v km 79,33...'!C2" display="/"/>
    <hyperlink ref="A105" location="'SO 07 - Most v km 131,840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06.3 - Most v km 78,131, trati Olomouc - Krnov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06.3 - Most v km 78,131, trati Olomouc - Krnov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119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187</v>
      </c>
      <c r="G131" s="247"/>
      <c r="H131" s="250">
        <v>119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119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119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187</v>
      </c>
      <c r="G136" s="247"/>
      <c r="H136" s="250">
        <v>119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119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119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187</v>
      </c>
      <c r="G146" s="247"/>
      <c r="H146" s="250">
        <v>119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119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towoPW7L3tss1yKbWSUNthfb9N23XDi1mzAwM5NH93MyW6hy2sJALQP5fDhEQbVrV+jupxjWerXNU+dTVmKoQg==" hashValue="dZrGG83OfX70QOSqvhmC4dYbKAiYx/OoLwGBLe6eoy5bsEjrtDxRMX+VBlyDo/lWaRwvtidEymRLxsJJysvW9A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06.4 - Most v km 79,335, trati Olomouc - Krnov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06.4 - Most v km 79,335, trati Olomouc - Krnov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81</v>
      </c>
      <c r="I128" s="223"/>
      <c r="J128" s="224">
        <f>ROUND(I128*H128,2)</f>
        <v>0</v>
      </c>
      <c r="K128" s="220" t="s">
        <v>189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190</v>
      </c>
      <c r="G131" s="247"/>
      <c r="H131" s="250">
        <v>81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81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81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190</v>
      </c>
      <c r="G136" s="247"/>
      <c r="H136" s="250">
        <v>81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81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81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190</v>
      </c>
      <c r="G146" s="247"/>
      <c r="H146" s="250">
        <v>81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81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87hWC/cdpSmH4uGopKrSKrTJCQ6mQ3S4ekuhh+Fb5UOMicomm+20ndyXWSz6yVP5XFqWq/IMoIFR0OWH2ASVLg==" hashValue="x1/jcepZggasJzBtFs9CXXKpcD4SvhyAd/TBNq7/lukn5L9nw3X3g5foKA/ybIWqaxTCKH0cUpe90+rqBzg0xw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07 - Most v km 131,840, trati Frýdek Místek - Český Těšín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07 - Most v km 131,840, trati Frýdek Místek - Český Těšín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1745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192</v>
      </c>
      <c r="G131" s="247"/>
      <c r="H131" s="250">
        <v>1745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1745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1745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192</v>
      </c>
      <c r="G136" s="247"/>
      <c r="H136" s="250">
        <v>1745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1745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1745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192</v>
      </c>
      <c r="G146" s="247"/>
      <c r="H146" s="250">
        <v>1745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1745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ZzYftaYhAizcKTbwzEXgkVGdEMwhazaQVOEdaQeQTO/bZr/849HMqgVOHzgywZ1o8LE5TBqsQfcO6hyhJ8TL0g==" hashValue="txx9VNTWO4ni3R8UKuhzDBSlKdmg/lj7H53BZekntkxHSHNFCVLlxRK68ml0cOsG1d7nb96wTjj40mCymkBVXg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Most v km 111,548, trati Kunovice-Uherský Brod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01 - Most v km 111,548, trati Kunovice-Uherský Brod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1299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159</v>
      </c>
      <c r="G131" s="247"/>
      <c r="H131" s="250">
        <v>1299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1299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1299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159</v>
      </c>
      <c r="G136" s="247"/>
      <c r="H136" s="250">
        <v>1299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1299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1299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159</v>
      </c>
      <c r="G146" s="247"/>
      <c r="H146" s="250">
        <v>1299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1299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60hG4c7ZY33QbkySHrlV9JHkKX9D8xmznPozi6ApLfuxOKEj/MwOrmQf6EIEN/3tPB/mfHDzp592lqIQYt+dog==" hashValue="ELXuKRH9SZTsfJbB94iDbcZypJ7dds32m0lWVZwF5GExaIlNNDP1Lv3PwtA9LonMJg7MJ4zb+nn+vzSvg//Kpg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02.1 - Most v km 26,049, trati Horní Lideč- Horní Lideč st.hr.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02.1 - Most v km 26,049, trati Horní Lideč- Horní Lideč st.hr.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171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645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172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173</v>
      </c>
      <c r="G131" s="247"/>
      <c r="H131" s="250">
        <v>645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645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645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173</v>
      </c>
      <c r="G136" s="247"/>
      <c r="H136" s="250">
        <v>645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645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645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173</v>
      </c>
      <c r="G146" s="247"/>
      <c r="H146" s="250">
        <v>645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645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k766njjY07y6X5ME2hCs8zjD6/Dbo7Qzs6G1eVXvmhxsg43S1nXgyFZOsKfUDw9QKboP/8HANb8EJcQOCx6Tew==" hashValue="HjaRSPqK+V2CXCJVQMyhhK9W5dei9qPo0WzrxKnQXONjG8bkRxoKcgWfxpLowB7HZw0042vMsdeQZ/i5gnRTuA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02.2 - Most v km 26,295, trati Horní Lideč- Horní Lideč st.hr.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02.2 - Most v km 26,295, trati Horní Lideč- Horní Lideč st.hr.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171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1353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172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175</v>
      </c>
      <c r="G131" s="247"/>
      <c r="H131" s="250">
        <v>1353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1353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1353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175</v>
      </c>
      <c r="G136" s="247"/>
      <c r="H136" s="250">
        <v>1353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1353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1353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175</v>
      </c>
      <c r="G146" s="247"/>
      <c r="H146" s="250">
        <v>1353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1353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3NwvwdPnSFKPb+cQw4nmLJMZ4diM+GyIXkWVVmhq1fa2+9PsHMTs7B2kpWNjaQhKcxMIgP32FuIKBKSMHMcsHg==" hashValue="xeWIXFXUIiqs7f6R1ig+cNYliQau4mZ5ASx5ZvGpo0Apbx83NxJopuYZojT1ab83hJyTI7t0ptxhHkBloLKitg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Most v km 134,554, trati Brno - Vlárský průsmyk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03 - Most v km 134,554, trati Brno - Vlárský průsmyk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850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177</v>
      </c>
      <c r="G131" s="247"/>
      <c r="H131" s="250">
        <v>850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850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850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177</v>
      </c>
      <c r="G136" s="247"/>
      <c r="H136" s="250">
        <v>850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850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850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177</v>
      </c>
      <c r="G146" s="247"/>
      <c r="H146" s="250">
        <v>850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850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MotF1fp9oLeaE6cDlWVN6zSnOHiATH/uWGw3MXhK0kSmmDeZuK7pLH6AX5rWKDp3EPW0JGILNmksPFlNDmX/0Q==" hashValue="n+lF24N0U5Iib3Q3Yu4SQr/znoNQIP5ttm70YPxDXHbmCSozUHG5DOR/G0GqCHJMbCEMqoqFqL41L02wx0dWdw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Most v km 4,256, trati Hanušovice - Staré Město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04 - Most v km 4,256, trati Hanušovice - Staré Město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2244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179</v>
      </c>
      <c r="G131" s="247"/>
      <c r="H131" s="250">
        <v>2244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2244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2244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179</v>
      </c>
      <c r="G136" s="247"/>
      <c r="H136" s="250">
        <v>2244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2244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2244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179</v>
      </c>
      <c r="G146" s="247"/>
      <c r="H146" s="250">
        <v>2244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2244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dV2hw1o5LrhCmLmEU0keL1WFNlIC3ZbA+dklWYLMC4ECVjLyCp7PwcZRSGJUL+I+4I3jJHAUt6kJ9PTj6pExdw==" hashValue="ld7EqKqjAbtdiDuWbITqg5lBw/70/SljOcwG15bkN1gvguZI7AbjU0dKpN525OA7tOdKiqbyD9xi1ikDlM3M4g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Most v km 1,611, trati Litovel - Senice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05 - Most v km 1,611, trati Litovel - Senice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1420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181</v>
      </c>
      <c r="G131" s="247"/>
      <c r="H131" s="250">
        <v>1420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1420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1420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181</v>
      </c>
      <c r="G136" s="247"/>
      <c r="H136" s="250">
        <v>1420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1420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1420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181</v>
      </c>
      <c r="G146" s="247"/>
      <c r="H146" s="250">
        <v>1420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1420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RQoCU2dbnlYZVSru6R3BZrizqlNMr+tj1pO0xAX3wAH3fR5YBZbMt/F6wbqOJ0+7Kr++2HqPyahwRjBqIbaURw==" hashValue="kRZl57obu7YjLGy+GCY2p56XRWamzxAVR2BnverHlQTR6FIT56xjF0sGxuOJ4AhuJEGOPkFHdPCyDoMGmRilKg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06.1 - Most v km 77,596, trati Olomouc - Krnov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06.1 - Most v km 77,596, trati Olomouc - Krnov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82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183</v>
      </c>
      <c r="G131" s="247"/>
      <c r="H131" s="250">
        <v>82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82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82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183</v>
      </c>
      <c r="G136" s="247"/>
      <c r="H136" s="250">
        <v>82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82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82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183</v>
      </c>
      <c r="G146" s="247"/>
      <c r="H146" s="250">
        <v>82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82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RPGa+7kx2OJiiHm+QbfrkMlM4A85EziXs/ZMgVJKzSwwR/tmZbcjIPGUgs95HJG/wt4gEgLP/hmZLyX+UP0scw==" hashValue="gjdBlcFf3/7uXswqPzjMva8VlUwu1lCtQlzDsD/hcBLJnBgHKH7pHvsFmTXkV7VLRPinpc3z6z2knQWMaBQ0Rw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Inspekční činnost a dozor při provádění protikorozní ochrany na ocelových konstrukcích SMT u OŘ OVA pro rok  2025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0.12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Inspekční činnost a dozor při provádění protikorozní ochrany na ocelových konstrukcích SMT u OŘ OVA pro rok  2025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06.2 - Most v km 77,723, trati Olomouc - Krnov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 xml:space="preserve">Inspekční činnost a dozor při provádění protikorozní ochrany na ocelových konstrukcích SMT u OŘ OVA pro rok  2025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06.2 - Most v km 77,723, trati Olomouc - Krnov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27. 2. 2025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58</v>
      </c>
      <c r="E118" s="194" t="s">
        <v>54</v>
      </c>
      <c r="F118" s="194" t="s">
        <v>55</v>
      </c>
      <c r="G118" s="194" t="s">
        <v>126</v>
      </c>
      <c r="H118" s="194" t="s">
        <v>127</v>
      </c>
      <c r="I118" s="194" t="s">
        <v>128</v>
      </c>
      <c r="J118" s="194" t="s">
        <v>118</v>
      </c>
      <c r="K118" s="195" t="s">
        <v>129</v>
      </c>
      <c r="L118" s="196"/>
      <c r="M118" s="100" t="s">
        <v>1</v>
      </c>
      <c r="N118" s="101" t="s">
        <v>37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120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137</v>
      </c>
      <c r="F120" s="205" t="s">
        <v>138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P121+P127</f>
        <v>0</v>
      </c>
      <c r="Q120" s="210"/>
      <c r="R120" s="211">
        <f>R121+R127</f>
        <v>0</v>
      </c>
      <c r="S120" s="210"/>
      <c r="T120" s="212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139</v>
      </c>
      <c r="AT120" s="214" t="s">
        <v>72</v>
      </c>
      <c r="AU120" s="214" t="s">
        <v>73</v>
      </c>
      <c r="AY120" s="213" t="s">
        <v>140</v>
      </c>
      <c r="BK120" s="215">
        <f>BK121+BK127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141</v>
      </c>
      <c r="F121" s="216" t="s">
        <v>142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SUM(P122:P126)</f>
        <v>0</v>
      </c>
      <c r="Q121" s="210"/>
      <c r="R121" s="211">
        <f>SUM(R122:R126)</f>
        <v>0</v>
      </c>
      <c r="S121" s="210"/>
      <c r="T121" s="21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139</v>
      </c>
      <c r="AT121" s="214" t="s">
        <v>72</v>
      </c>
      <c r="AU121" s="214" t="s">
        <v>80</v>
      </c>
      <c r="AY121" s="213" t="s">
        <v>140</v>
      </c>
      <c r="BK121" s="215">
        <f>SUM(BK122:BK126)</f>
        <v>0</v>
      </c>
    </row>
    <row r="122" s="2" customFormat="1" ht="16.5" customHeight="1">
      <c r="A122" s="38"/>
      <c r="B122" s="39"/>
      <c r="C122" s="218" t="s">
        <v>80</v>
      </c>
      <c r="D122" s="218" t="s">
        <v>143</v>
      </c>
      <c r="E122" s="219" t="s">
        <v>144</v>
      </c>
      <c r="F122" s="220" t="s">
        <v>145</v>
      </c>
      <c r="G122" s="221" t="s">
        <v>146</v>
      </c>
      <c r="H122" s="222">
        <v>1</v>
      </c>
      <c r="I122" s="223"/>
      <c r="J122" s="224">
        <f>ROUND(I122*H122,2)</f>
        <v>0</v>
      </c>
      <c r="K122" s="220" t="s">
        <v>147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148</v>
      </c>
      <c r="AT122" s="229" t="s">
        <v>143</v>
      </c>
      <c r="AU122" s="229" t="s">
        <v>82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148</v>
      </c>
      <c r="BM122" s="229" t="s">
        <v>82</v>
      </c>
    </row>
    <row r="123" s="2" customFormat="1">
      <c r="A123" s="38"/>
      <c r="B123" s="39"/>
      <c r="C123" s="40"/>
      <c r="D123" s="231" t="s">
        <v>149</v>
      </c>
      <c r="E123" s="40"/>
      <c r="F123" s="232" t="s">
        <v>145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82</v>
      </c>
    </row>
    <row r="124" s="13" customFormat="1">
      <c r="A124" s="13"/>
      <c r="B124" s="236"/>
      <c r="C124" s="237"/>
      <c r="D124" s="231" t="s">
        <v>150</v>
      </c>
      <c r="E124" s="238" t="s">
        <v>1</v>
      </c>
      <c r="F124" s="239" t="s">
        <v>151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150</v>
      </c>
      <c r="AU124" s="245" t="s">
        <v>82</v>
      </c>
      <c r="AV124" s="13" t="s">
        <v>80</v>
      </c>
      <c r="AW124" s="13" t="s">
        <v>30</v>
      </c>
      <c r="AX124" s="13" t="s">
        <v>73</v>
      </c>
      <c r="AY124" s="245" t="s">
        <v>140</v>
      </c>
    </row>
    <row r="125" s="14" customFormat="1">
      <c r="A125" s="14"/>
      <c r="B125" s="246"/>
      <c r="C125" s="247"/>
      <c r="D125" s="231" t="s">
        <v>150</v>
      </c>
      <c r="E125" s="248" t="s">
        <v>1</v>
      </c>
      <c r="F125" s="249" t="s">
        <v>80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150</v>
      </c>
      <c r="AU125" s="256" t="s">
        <v>82</v>
      </c>
      <c r="AV125" s="14" t="s">
        <v>82</v>
      </c>
      <c r="AW125" s="14" t="s">
        <v>30</v>
      </c>
      <c r="AX125" s="14" t="s">
        <v>73</v>
      </c>
      <c r="AY125" s="256" t="s">
        <v>140</v>
      </c>
    </row>
    <row r="126" s="15" customFormat="1">
      <c r="A126" s="15"/>
      <c r="B126" s="257"/>
      <c r="C126" s="258"/>
      <c r="D126" s="231" t="s">
        <v>150</v>
      </c>
      <c r="E126" s="259" t="s">
        <v>1</v>
      </c>
      <c r="F126" s="260" t="s">
        <v>152</v>
      </c>
      <c r="G126" s="258"/>
      <c r="H126" s="261">
        <v>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150</v>
      </c>
      <c r="AU126" s="267" t="s">
        <v>82</v>
      </c>
      <c r="AV126" s="15" t="s">
        <v>148</v>
      </c>
      <c r="AW126" s="15" t="s">
        <v>30</v>
      </c>
      <c r="AX126" s="15" t="s">
        <v>80</v>
      </c>
      <c r="AY126" s="267" t="s">
        <v>140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153</v>
      </c>
      <c r="F127" s="216" t="s">
        <v>154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139</v>
      </c>
      <c r="AT127" s="214" t="s">
        <v>72</v>
      </c>
      <c r="AU127" s="214" t="s">
        <v>80</v>
      </c>
      <c r="AY127" s="213" t="s">
        <v>140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82</v>
      </c>
      <c r="D128" s="218" t="s">
        <v>143</v>
      </c>
      <c r="E128" s="219" t="s">
        <v>155</v>
      </c>
      <c r="F128" s="220" t="s">
        <v>156</v>
      </c>
      <c r="G128" s="221" t="s">
        <v>157</v>
      </c>
      <c r="H128" s="222">
        <v>611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82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156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82</v>
      </c>
    </row>
    <row r="130" s="13" customFormat="1">
      <c r="A130" s="13"/>
      <c r="B130" s="236"/>
      <c r="C130" s="237"/>
      <c r="D130" s="231" t="s">
        <v>150</v>
      </c>
      <c r="E130" s="238" t="s">
        <v>1</v>
      </c>
      <c r="F130" s="239" t="s">
        <v>158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150</v>
      </c>
      <c r="AU130" s="245" t="s">
        <v>82</v>
      </c>
      <c r="AV130" s="13" t="s">
        <v>80</v>
      </c>
      <c r="AW130" s="13" t="s">
        <v>30</v>
      </c>
      <c r="AX130" s="13" t="s">
        <v>73</v>
      </c>
      <c r="AY130" s="245" t="s">
        <v>140</v>
      </c>
    </row>
    <row r="131" s="14" customFormat="1">
      <c r="A131" s="14"/>
      <c r="B131" s="246"/>
      <c r="C131" s="247"/>
      <c r="D131" s="231" t="s">
        <v>150</v>
      </c>
      <c r="E131" s="248" t="s">
        <v>1</v>
      </c>
      <c r="F131" s="249" t="s">
        <v>185</v>
      </c>
      <c r="G131" s="247"/>
      <c r="H131" s="250">
        <v>611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150</v>
      </c>
      <c r="AU131" s="256" t="s">
        <v>82</v>
      </c>
      <c r="AV131" s="14" t="s">
        <v>82</v>
      </c>
      <c r="AW131" s="14" t="s">
        <v>30</v>
      </c>
      <c r="AX131" s="14" t="s">
        <v>73</v>
      </c>
      <c r="AY131" s="256" t="s">
        <v>140</v>
      </c>
    </row>
    <row r="132" s="15" customFormat="1">
      <c r="A132" s="15"/>
      <c r="B132" s="257"/>
      <c r="C132" s="258"/>
      <c r="D132" s="231" t="s">
        <v>150</v>
      </c>
      <c r="E132" s="259" t="s">
        <v>1</v>
      </c>
      <c r="F132" s="260" t="s">
        <v>152</v>
      </c>
      <c r="G132" s="258"/>
      <c r="H132" s="261">
        <v>611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150</v>
      </c>
      <c r="AU132" s="267" t="s">
        <v>82</v>
      </c>
      <c r="AV132" s="15" t="s">
        <v>148</v>
      </c>
      <c r="AW132" s="15" t="s">
        <v>30</v>
      </c>
      <c r="AX132" s="15" t="s">
        <v>80</v>
      </c>
      <c r="AY132" s="267" t="s">
        <v>140</v>
      </c>
    </row>
    <row r="133" s="2" customFormat="1" ht="16.5" customHeight="1">
      <c r="A133" s="38"/>
      <c r="B133" s="39"/>
      <c r="C133" s="218" t="s">
        <v>160</v>
      </c>
      <c r="D133" s="218" t="s">
        <v>143</v>
      </c>
      <c r="E133" s="219" t="s">
        <v>161</v>
      </c>
      <c r="F133" s="220" t="s">
        <v>156</v>
      </c>
      <c r="G133" s="221" t="s">
        <v>157</v>
      </c>
      <c r="H133" s="222">
        <v>611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82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148</v>
      </c>
      <c r="BM133" s="229" t="s">
        <v>162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156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82</v>
      </c>
    </row>
    <row r="135" s="13" customFormat="1">
      <c r="A135" s="13"/>
      <c r="B135" s="236"/>
      <c r="C135" s="237"/>
      <c r="D135" s="231" t="s">
        <v>150</v>
      </c>
      <c r="E135" s="238" t="s">
        <v>1</v>
      </c>
      <c r="F135" s="239" t="s">
        <v>163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150</v>
      </c>
      <c r="AU135" s="245" t="s">
        <v>82</v>
      </c>
      <c r="AV135" s="13" t="s">
        <v>80</v>
      </c>
      <c r="AW135" s="13" t="s">
        <v>30</v>
      </c>
      <c r="AX135" s="13" t="s">
        <v>73</v>
      </c>
      <c r="AY135" s="245" t="s">
        <v>140</v>
      </c>
    </row>
    <row r="136" s="14" customFormat="1">
      <c r="A136" s="14"/>
      <c r="B136" s="246"/>
      <c r="C136" s="247"/>
      <c r="D136" s="231" t="s">
        <v>150</v>
      </c>
      <c r="E136" s="248" t="s">
        <v>1</v>
      </c>
      <c r="F136" s="249" t="s">
        <v>185</v>
      </c>
      <c r="G136" s="247"/>
      <c r="H136" s="250">
        <v>611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150</v>
      </c>
      <c r="AU136" s="256" t="s">
        <v>82</v>
      </c>
      <c r="AV136" s="14" t="s">
        <v>82</v>
      </c>
      <c r="AW136" s="14" t="s">
        <v>30</v>
      </c>
      <c r="AX136" s="14" t="s">
        <v>73</v>
      </c>
      <c r="AY136" s="256" t="s">
        <v>140</v>
      </c>
    </row>
    <row r="137" s="15" customFormat="1">
      <c r="A137" s="15"/>
      <c r="B137" s="257"/>
      <c r="C137" s="258"/>
      <c r="D137" s="231" t="s">
        <v>150</v>
      </c>
      <c r="E137" s="259" t="s">
        <v>1</v>
      </c>
      <c r="F137" s="260" t="s">
        <v>152</v>
      </c>
      <c r="G137" s="258"/>
      <c r="H137" s="261">
        <v>611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150</v>
      </c>
      <c r="AU137" s="267" t="s">
        <v>82</v>
      </c>
      <c r="AV137" s="15" t="s">
        <v>148</v>
      </c>
      <c r="AW137" s="15" t="s">
        <v>30</v>
      </c>
      <c r="AX137" s="15" t="s">
        <v>80</v>
      </c>
      <c r="AY137" s="267" t="s">
        <v>140</v>
      </c>
    </row>
    <row r="138" s="2" customFormat="1" ht="16.5" customHeight="1">
      <c r="A138" s="38"/>
      <c r="B138" s="39"/>
      <c r="C138" s="218" t="s">
        <v>148</v>
      </c>
      <c r="D138" s="218" t="s">
        <v>143</v>
      </c>
      <c r="E138" s="219" t="s">
        <v>164</v>
      </c>
      <c r="F138" s="220" t="s">
        <v>156</v>
      </c>
      <c r="G138" s="221" t="s">
        <v>146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82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148</v>
      </c>
      <c r="BM138" s="229" t="s">
        <v>165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82</v>
      </c>
    </row>
    <row r="140" s="13" customFormat="1">
      <c r="A140" s="13"/>
      <c r="B140" s="236"/>
      <c r="C140" s="237"/>
      <c r="D140" s="231" t="s">
        <v>150</v>
      </c>
      <c r="E140" s="238" t="s">
        <v>1</v>
      </c>
      <c r="F140" s="239" t="s">
        <v>166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150</v>
      </c>
      <c r="AU140" s="245" t="s">
        <v>82</v>
      </c>
      <c r="AV140" s="13" t="s">
        <v>80</v>
      </c>
      <c r="AW140" s="13" t="s">
        <v>30</v>
      </c>
      <c r="AX140" s="13" t="s">
        <v>73</v>
      </c>
      <c r="AY140" s="245" t="s">
        <v>140</v>
      </c>
    </row>
    <row r="141" s="14" customFormat="1">
      <c r="A141" s="14"/>
      <c r="B141" s="246"/>
      <c r="C141" s="247"/>
      <c r="D141" s="231" t="s">
        <v>150</v>
      </c>
      <c r="E141" s="248" t="s">
        <v>1</v>
      </c>
      <c r="F141" s="249" t="s">
        <v>80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150</v>
      </c>
      <c r="AU141" s="256" t="s">
        <v>82</v>
      </c>
      <c r="AV141" s="14" t="s">
        <v>82</v>
      </c>
      <c r="AW141" s="14" t="s">
        <v>30</v>
      </c>
      <c r="AX141" s="14" t="s">
        <v>73</v>
      </c>
      <c r="AY141" s="256" t="s">
        <v>140</v>
      </c>
    </row>
    <row r="142" s="15" customFormat="1">
      <c r="A142" s="15"/>
      <c r="B142" s="257"/>
      <c r="C142" s="258"/>
      <c r="D142" s="231" t="s">
        <v>150</v>
      </c>
      <c r="E142" s="259" t="s">
        <v>1</v>
      </c>
      <c r="F142" s="260" t="s">
        <v>152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150</v>
      </c>
      <c r="AU142" s="267" t="s">
        <v>82</v>
      </c>
      <c r="AV142" s="15" t="s">
        <v>148</v>
      </c>
      <c r="AW142" s="15" t="s">
        <v>30</v>
      </c>
      <c r="AX142" s="15" t="s">
        <v>80</v>
      </c>
      <c r="AY142" s="267" t="s">
        <v>140</v>
      </c>
    </row>
    <row r="143" s="2" customFormat="1" ht="16.5" customHeight="1">
      <c r="A143" s="38"/>
      <c r="B143" s="39"/>
      <c r="C143" s="218" t="s">
        <v>139</v>
      </c>
      <c r="D143" s="218" t="s">
        <v>143</v>
      </c>
      <c r="E143" s="219" t="s">
        <v>167</v>
      </c>
      <c r="F143" s="220" t="s">
        <v>156</v>
      </c>
      <c r="G143" s="221" t="s">
        <v>157</v>
      </c>
      <c r="H143" s="222">
        <v>611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82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148</v>
      </c>
      <c r="BM143" s="229" t="s">
        <v>168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82</v>
      </c>
    </row>
    <row r="145" s="13" customFormat="1">
      <c r="A145" s="13"/>
      <c r="B145" s="236"/>
      <c r="C145" s="237"/>
      <c r="D145" s="231" t="s">
        <v>150</v>
      </c>
      <c r="E145" s="238" t="s">
        <v>1</v>
      </c>
      <c r="F145" s="239" t="s">
        <v>169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150</v>
      </c>
      <c r="AU145" s="245" t="s">
        <v>82</v>
      </c>
      <c r="AV145" s="13" t="s">
        <v>80</v>
      </c>
      <c r="AW145" s="13" t="s">
        <v>30</v>
      </c>
      <c r="AX145" s="13" t="s">
        <v>73</v>
      </c>
      <c r="AY145" s="245" t="s">
        <v>140</v>
      </c>
    </row>
    <row r="146" s="14" customFormat="1">
      <c r="A146" s="14"/>
      <c r="B146" s="246"/>
      <c r="C146" s="247"/>
      <c r="D146" s="231" t="s">
        <v>150</v>
      </c>
      <c r="E146" s="248" t="s">
        <v>1</v>
      </c>
      <c r="F146" s="249" t="s">
        <v>185</v>
      </c>
      <c r="G146" s="247"/>
      <c r="H146" s="250">
        <v>611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150</v>
      </c>
      <c r="AU146" s="256" t="s">
        <v>82</v>
      </c>
      <c r="AV146" s="14" t="s">
        <v>82</v>
      </c>
      <c r="AW146" s="14" t="s">
        <v>30</v>
      </c>
      <c r="AX146" s="14" t="s">
        <v>73</v>
      </c>
      <c r="AY146" s="256" t="s">
        <v>140</v>
      </c>
    </row>
    <row r="147" s="15" customFormat="1">
      <c r="A147" s="15"/>
      <c r="B147" s="257"/>
      <c r="C147" s="258"/>
      <c r="D147" s="231" t="s">
        <v>150</v>
      </c>
      <c r="E147" s="259" t="s">
        <v>1</v>
      </c>
      <c r="F147" s="260" t="s">
        <v>152</v>
      </c>
      <c r="G147" s="258"/>
      <c r="H147" s="261">
        <v>611</v>
      </c>
      <c r="I147" s="262"/>
      <c r="J147" s="258"/>
      <c r="K147" s="258"/>
      <c r="L147" s="263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150</v>
      </c>
      <c r="AU147" s="267" t="s">
        <v>82</v>
      </c>
      <c r="AV147" s="15" t="s">
        <v>148</v>
      </c>
      <c r="AW147" s="15" t="s">
        <v>30</v>
      </c>
      <c r="AX147" s="15" t="s">
        <v>80</v>
      </c>
      <c r="AY147" s="267" t="s">
        <v>140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yOUTfvvgEny+p1QcGKpAIWV0C4v++mKsVPABNYZ4IYLRtuMi1/wLRCvxeWaiDXusrCM+5MRVXUS7QK+99HYJ+w==" hashValue="FZWR9erPUQeuOI+myX8p3mRIXLWzJQEH4wzt/OLhPm4Pozw3WcsMBMF0hglQIwqUeloFcs0fPFqOzDE5C4kGxw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Dobiáš Lumír, Ing.</dc:creator>
  <cp:lastModifiedBy>Dobiáš Lumír, Ing.</cp:lastModifiedBy>
  <dcterms:created xsi:type="dcterms:W3CDTF">2025-02-27T10:47:37Z</dcterms:created>
  <dcterms:modified xsi:type="dcterms:W3CDTF">2025-02-27T10:47:44Z</dcterms:modified>
</cp:coreProperties>
</file>